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32767" windowWidth="14316" windowHeight="11760" activeTab="7"/>
  </bookViews>
  <sheets>
    <sheet name="PB1" sheetId="1" r:id="rId1"/>
    <sheet name="PB2" sheetId="2" r:id="rId2"/>
    <sheet name="PB3" sheetId="3" r:id="rId3"/>
    <sheet name="PB4" sheetId="4" r:id="rId4"/>
    <sheet name="PB5" sheetId="5" r:id="rId5"/>
    <sheet name="PB6" sheetId="6" r:id="rId6"/>
    <sheet name="PB7" sheetId="7" r:id="rId7"/>
    <sheet name="PB8" sheetId="8" r:id="rId8"/>
  </sheets>
  <definedNames>
    <definedName name="_GoBack" localSheetId="7">'PB8'!#REF!</definedName>
  </definedNames>
  <calcPr fullCalcOnLoad="1"/>
</workbook>
</file>

<file path=xl/sharedStrings.xml><?xml version="1.0" encoding="utf-8"?>
<sst xmlns="http://schemas.openxmlformats.org/spreadsheetml/2006/main" count="263" uniqueCount="146">
  <si>
    <t>TT</t>
  </si>
  <si>
    <t>Tổng</t>
  </si>
  <si>
    <t>Hạng mục</t>
  </si>
  <si>
    <t>ĐVT</t>
  </si>
  <si>
    <t>Tổng cộng</t>
  </si>
  <si>
    <t>Trồng rừng thay thế</t>
  </si>
  <si>
    <t>ha</t>
  </si>
  <si>
    <t>1.1</t>
  </si>
  <si>
    <t>2.2</t>
  </si>
  <si>
    <t>2.3</t>
  </si>
  <si>
    <t>Trồng rừng sản xuất</t>
  </si>
  <si>
    <t>Nội dung</t>
  </si>
  <si>
    <t>Đợt</t>
  </si>
  <si>
    <t>Hộ</t>
  </si>
  <si>
    <t>HT</t>
  </si>
  <si>
    <t>Họp dân tuyên truyền</t>
  </si>
  <si>
    <t>STT</t>
  </si>
  <si>
    <t>Phụ biểu 04: Kết quả xử lý vi phạm từ năm 2016-2021</t>
  </si>
  <si>
    <t>1. Tổng số vụ đã xử lý (vụ):</t>
  </si>
  <si>
    <t>2. Tịch thu:</t>
  </si>
  <si>
    <t>3. Thu nộp ngân sách nhà nước ( 1.000 đồng)</t>
  </si>
  <si>
    <t>Phụ biểu 01: Công tác tuyên truyền giai đoạn 2016-2021</t>
  </si>
  <si>
    <t>Lượt người</t>
  </si>
  <si>
    <t>Tuyên truyền bằng xe loa lưu động</t>
  </si>
  <si>
    <t>Diễn tập PCCCR cấp tỉnh</t>
  </si>
  <si>
    <t>Diễn tập PCCCR  cấp huyện</t>
  </si>
  <si>
    <t>Vận động hộ ký cam kết</t>
  </si>
  <si>
    <t>Hội thi tuyên truyền cấp tỉnh</t>
  </si>
  <si>
    <t>Hội thi tuyên truyền cấp huyện</t>
  </si>
  <si>
    <t>Hội thi tuyên truyền cấp xã</t>
  </si>
  <si>
    <t>Lượt người họp tuyên truyền</t>
  </si>
  <si>
    <t>Mùa khô</t>
  </si>
  <si>
    <t>Số người  tham gia chữa cháy</t>
  </si>
  <si>
    <t>Mức độ thiệt hại</t>
  </si>
  <si>
    <t>Phụ biểu 02: Số vụ cháy rừng từ 2016 - 2021</t>
  </si>
  <si>
    <t>Phá rừng trái phép</t>
  </si>
  <si>
    <t>VPQĐ về khai thác gỗ và lâm sản khác</t>
  </si>
  <si>
    <t>VPQĐ về sử dụng đất lâm nghiệp</t>
  </si>
  <si>
    <t>VPQĐ về QLĐV hoang dã</t>
  </si>
  <si>
    <t>Mua bán, vận chuyển lâm sản trái phép</t>
  </si>
  <si>
    <t>VPQĐ về chế biến gỗ và lâm sản khác</t>
  </si>
  <si>
    <t>Phụ biểu 03: Kết quả các vụ vi phạm QLBVR từ 2016 - 2021</t>
  </si>
  <si>
    <t>Diện tích cháy (ha)</t>
  </si>
  <si>
    <t>Vi phạm khác (Đập, phá lò than; chống người thi hành công vụ……..)</t>
  </si>
  <si>
    <t>- Ôtô, máy kéo (chiếc)</t>
  </si>
  <si>
    <t>- Gỗ tròn (m3)</t>
  </si>
  <si>
    <t>- Gỗ xẻ (m3)</t>
  </si>
  <si>
    <t>- Giá trị LS ngoài gỗ (1.000 đồng)</t>
  </si>
  <si>
    <t>Phụ biểu 05: Kết quả thực hiện phát triển rừng giai đoạn 2016-2021</t>
  </si>
  <si>
    <t>Đvt</t>
  </si>
  <si>
    <t>Kế hoạch</t>
  </si>
  <si>
    <t>Kết quả thực hiện</t>
  </si>
  <si>
    <t>Phân theo năm thực hiện</t>
  </si>
  <si>
    <t>Khoán bảo vệ rừng</t>
  </si>
  <si>
    <t>lượt ha</t>
  </si>
  <si>
    <t>-</t>
  </si>
  <si>
    <t>Trồng rừng mới</t>
  </si>
  <si>
    <t>2.1</t>
  </si>
  <si>
    <t xml:space="preserve"> - </t>
  </si>
  <si>
    <t>Trồng mới rừng sản xuất</t>
  </si>
  <si>
    <t>Chăm sóc rừng</t>
  </si>
  <si>
    <t>Khoanh nuôi xúc tiến tái sinh</t>
  </si>
  <si>
    <t>Trồng cây phân tán</t>
  </si>
  <si>
    <t>Ng.cây</t>
  </si>
  <si>
    <t xml:space="preserve">Phụ biểu 06: Phân bổ vốn thực hiện phát triển rừng giai đoạn 2016-2021 </t>
  </si>
  <si>
    <t>Đvt: Triệu đồng</t>
  </si>
  <si>
    <t xml:space="preserve"> -</t>
  </si>
  <si>
    <t>Chương trình MTPTLNBV</t>
  </si>
  <si>
    <t>3.1</t>
  </si>
  <si>
    <t>Chăm sóc rừng trồng phòng hộ</t>
  </si>
  <si>
    <t>Chăm sóc năm 2</t>
  </si>
  <si>
    <t>Chăm sóc năm 3</t>
  </si>
  <si>
    <t>Chăm sóc năm 4</t>
  </si>
  <si>
    <t>3.2</t>
  </si>
  <si>
    <t>Chăm sóc rừng trồng thay thế</t>
  </si>
  <si>
    <t>- Xe máy (chiếc)</t>
  </si>
  <si>
    <t>- Xe trâu bò kéo (chiếc)</t>
  </si>
  <si>
    <t xml:space="preserve">Tên dự án </t>
  </si>
  <si>
    <t>Diện tích  CMĐSDR (ha)</t>
  </si>
  <si>
    <t>Văn bản cấp thẩm quyền chuyển mục đích sử dụng rừng sang mục đích khác</t>
  </si>
  <si>
    <t>Tổng diện tích rừng</t>
  </si>
  <si>
    <t>Rừng tự nhiên</t>
  </si>
  <si>
    <t>Rừng trồng</t>
  </si>
  <si>
    <t>Rừng đặc dụng</t>
  </si>
  <si>
    <t>Rừng phòng hộ</t>
  </si>
  <si>
    <t>Rừng sản xuất</t>
  </si>
  <si>
    <t>Quy hoạch đưa ra giai đoạn 2007-2015</t>
  </si>
  <si>
    <t>Phụ biểu 08: Dự án đã được cấp thẩm quyền chuyển mục đích sử dụng rừng sang mục đích khác giai đoạn 2016-2021</t>
  </si>
  <si>
    <t>Phụ biểu 07: Tổng hợp diễn biến rừng và đất lâm nghiệp từ năm 2016-2021</t>
  </si>
  <si>
    <t>Năm</t>
  </si>
  <si>
    <t>Phân loại rừng</t>
  </si>
  <si>
    <t>Diện tích đầu kỳ
(ha)</t>
  </si>
  <si>
    <t>Diện tích thay đổi (ha)
(tăng (+),
giảm (-)</t>
  </si>
  <si>
    <t>Diện tích cuối kỳ
(ha)</t>
  </si>
  <si>
    <t>Quy hoạch 03 loại rừng (ha)</t>
  </si>
  <si>
    <t>Ngoài quy hoạch (ha)</t>
  </si>
  <si>
    <t>Độ che phủ rừng
(%)</t>
  </si>
  <si>
    <t>Quyết định công bố hiện trạng rừng của Bộ NN&amp;PTNT</t>
  </si>
  <si>
    <t>Cộng</t>
  </si>
  <si>
    <t>Phòng hộ</t>
  </si>
  <si>
    <t>sản xuất</t>
  </si>
  <si>
    <t>TỔNG DIỆN TÍCH TỰ NHIÊN</t>
  </si>
  <si>
    <t>Quyết định số 151/QĐ-UBND ngày 28/2/2022</t>
  </si>
  <si>
    <t>TỔNG RỪNG VÀ ĐẤT LÂM NGHIỆP</t>
  </si>
  <si>
    <t>A. Đất có rừng</t>
  </si>
  <si>
    <t>I. Rừng tự nhiên</t>
  </si>
  <si>
    <t>II. Rừng trồng</t>
  </si>
  <si>
    <t>1. Rừng trồng có trữ lượng</t>
  </si>
  <si>
    <t>2. Rừng trồng chưa có trữ lượng</t>
  </si>
  <si>
    <t>B. Đất chưa có rừng</t>
  </si>
  <si>
    <t>Số vụ, điểm cháy</t>
  </si>
  <si>
    <t>Không thiệt hại</t>
  </si>
  <si>
    <t>Số vụ/điểm cháy được cứu chữa</t>
  </si>
  <si>
    <t>- Phương tiện khác (chiếc): máy cưa</t>
  </si>
  <si>
    <t>Trồng và chăm sóc năm I rừng PH</t>
  </si>
  <si>
    <t>14 lò</t>
  </si>
  <si>
    <t>5 lò</t>
  </si>
  <si>
    <t>6 lò</t>
  </si>
  <si>
    <t>2 lò</t>
  </si>
  <si>
    <t>1.163, 74</t>
  </si>
  <si>
    <t>863,74</t>
  </si>
  <si>
    <t>40,3</t>
  </si>
  <si>
    <t>2,3</t>
  </si>
  <si>
    <t>4,7</t>
  </si>
  <si>
    <t>0,34</t>
  </si>
  <si>
    <t>0,2</t>
  </si>
  <si>
    <t>0,6</t>
  </si>
  <si>
    <t>7,85</t>
  </si>
  <si>
    <t>18,51</t>
  </si>
  <si>
    <t>22,7</t>
  </si>
  <si>
    <t>42,06</t>
  </si>
  <si>
    <t>2.591,05</t>
  </si>
  <si>
    <t>2184,96</t>
  </si>
  <si>
    <t>77,67</t>
  </si>
  <si>
    <t>2.493,1</t>
  </si>
  <si>
    <t>2.184,96</t>
  </si>
  <si>
    <t>1,76</t>
  </si>
  <si>
    <t>230,47</t>
  </si>
  <si>
    <t>2,184,96</t>
  </si>
  <si>
    <t>26,3</t>
  </si>
  <si>
    <t>1.408,12</t>
  </si>
  <si>
    <t>652,91</t>
  </si>
  <si>
    <t>92,38</t>
  </si>
  <si>
    <t xml:space="preserve">Chuyển đổi sản xuất nông nghiệp </t>
  </si>
  <si>
    <t>Quyết định số 199/QĐ-UBND ngày 28/6/2018 Biên bản bàn giao ngày 01/6/2021</t>
  </si>
  <si>
    <t>836,74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</si>
</sst>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"/>
    <numFmt numFmtId="180" formatCode="_-* #,##0.0\ _₫_-;\-* #,##0.0\ _₫_-;_-* &quot;-&quot;??\ _₫_-;_-@_-"/>
    <numFmt numFmtId="181" formatCode="_-* #,##0\ _₫_-;\-* #,##0\ _₫_-;_-* &quot;-&quot;??\ _₫_-;_-@_-"/>
    <numFmt numFmtId="182" formatCode="_-* #,##0.0\ _₫_-;\-* #,##0.0\ _₫_-;_-* &quot;-&quot;?\ _₫_-;_-@_-"/>
    <numFmt numFmtId="183" formatCode="_-* #,##0.000\ _₫_-;\-* #,##0.000\ _₫_-;_-* &quot;-&quot;??\ _₫_-;_-@_-"/>
    <numFmt numFmtId="184" formatCode="_-* #,##0.0000\ _₫_-;\-* #,##0.0000\ _₫_-;_-* &quot;-&quot;??\ _₫_-;_-@_-"/>
    <numFmt numFmtId="185" formatCode="0.000"/>
    <numFmt numFmtId="186" formatCode="0.0000"/>
    <numFmt numFmtId="187" formatCode="_(* #,##0.0_);_(* \(#,##0.0\);_(* &quot;-&quot;?_);_(@_)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4" applyNumberFormat="0" applyAlignment="0" applyProtection="0"/>
    <xf numFmtId="0" fontId="32" fillId="27" borderId="5" applyNumberFormat="0" applyAlignment="0" applyProtection="0"/>
    <xf numFmtId="0" fontId="0" fillId="28" borderId="6" applyNumberFormat="0" applyFont="0" applyAlignment="0" applyProtection="0"/>
    <xf numFmtId="0" fontId="33" fillId="29" borderId="7" applyNumberFormat="0" applyAlignment="0" applyProtection="0"/>
    <xf numFmtId="0" fontId="34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 quotePrefix="1">
      <alignment wrapText="1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6" fillId="0" borderId="0" xfId="0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2" fontId="46" fillId="0" borderId="0" xfId="0" applyNumberFormat="1" applyFont="1" applyBorder="1" applyAlignment="1">
      <alignment/>
    </xf>
    <xf numFmtId="186" fontId="46" fillId="0" borderId="13" xfId="0" applyNumberFormat="1" applyFont="1" applyBorder="1" applyAlignment="1">
      <alignment wrapText="1"/>
    </xf>
    <xf numFmtId="185" fontId="4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8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0" xfId="39" applyFont="1" applyAlignment="1">
      <alignment/>
    </xf>
    <xf numFmtId="0" fontId="0" fillId="0" borderId="0" xfId="0" applyFont="1" applyAlignment="1">
      <alignment/>
    </xf>
    <xf numFmtId="181" fontId="0" fillId="0" borderId="0" xfId="39" applyNumberFormat="1" applyFont="1" applyAlignment="1">
      <alignment/>
    </xf>
    <xf numFmtId="0" fontId="5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3" fontId="39" fillId="0" borderId="0" xfId="0" applyNumberFormat="1" applyFont="1" applyBorder="1" applyAlignment="1">
      <alignment horizontal="center" vertical="center" wrapText="1"/>
    </xf>
    <xf numFmtId="173" fontId="51" fillId="0" borderId="0" xfId="39" applyNumberFormat="1" applyFont="1" applyBorder="1" applyAlignment="1">
      <alignment vertical="center" wrapText="1"/>
    </xf>
    <xf numFmtId="173" fontId="0" fillId="0" borderId="0" xfId="0" applyNumberFormat="1" applyFont="1" applyBorder="1" applyAlignment="1">
      <alignment horizontal="center" vertical="center" wrapText="1"/>
    </xf>
    <xf numFmtId="173" fontId="51" fillId="0" borderId="0" xfId="39" applyNumberFormat="1" applyFont="1" applyBorder="1" applyAlignment="1">
      <alignment horizontal="center" vertical="center" wrapText="1"/>
    </xf>
    <xf numFmtId="181" fontId="51" fillId="0" borderId="0" xfId="39" applyNumberFormat="1" applyFont="1" applyBorder="1" applyAlignment="1">
      <alignment vertical="center" wrapText="1"/>
    </xf>
    <xf numFmtId="181" fontId="50" fillId="0" borderId="0" xfId="39" applyNumberFormat="1" applyFont="1" applyBorder="1" applyAlignment="1">
      <alignment vertical="center" wrapText="1"/>
    </xf>
    <xf numFmtId="173" fontId="0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181" fontId="51" fillId="0" borderId="0" xfId="39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/>
    </xf>
    <xf numFmtId="49" fontId="39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right"/>
    </xf>
    <xf numFmtId="1" fontId="46" fillId="0" borderId="10" xfId="0" applyNumberFormat="1" applyFont="1" applyBorder="1" applyAlignment="1" quotePrefix="1">
      <alignment horizontal="right"/>
    </xf>
    <xf numFmtId="1" fontId="45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/>
    </xf>
    <xf numFmtId="1" fontId="45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right"/>
    </xf>
    <xf numFmtId="173" fontId="51" fillId="0" borderId="0" xfId="39" applyNumberFormat="1" applyFont="1" applyFill="1" applyBorder="1" applyAlignment="1">
      <alignment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0" fillId="0" borderId="10" xfId="0" applyNumberFormat="1" applyFont="1" applyBorder="1" applyAlignment="1">
      <alignment horizontal="right" vertical="center" wrapText="1"/>
    </xf>
    <xf numFmtId="173" fontId="51" fillId="0" borderId="10" xfId="39" applyNumberFormat="1" applyFont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173" fontId="51" fillId="0" borderId="10" xfId="39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181" fontId="51" fillId="0" borderId="10" xfId="39" applyNumberFormat="1" applyFont="1" applyBorder="1" applyAlignment="1">
      <alignment horizontal="right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181" fontId="50" fillId="0" borderId="10" xfId="39" applyNumberFormat="1" applyFont="1" applyBorder="1" applyAlignment="1">
      <alignment horizontal="right" vertical="center" wrapText="1"/>
    </xf>
    <xf numFmtId="180" fontId="50" fillId="0" borderId="10" xfId="39" applyNumberFormat="1" applyFont="1" applyBorder="1" applyAlignment="1">
      <alignment horizontal="right" vertical="center" wrapText="1"/>
    </xf>
    <xf numFmtId="185" fontId="4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5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50" fillId="0" borderId="10" xfId="0" applyNumberFormat="1" applyFont="1" applyBorder="1" applyAlignment="1">
      <alignment horizontal="right"/>
    </xf>
    <xf numFmtId="180" fontId="55" fillId="0" borderId="10" xfId="0" applyNumberFormat="1" applyFont="1" applyBorder="1" applyAlignment="1">
      <alignment horizontal="right"/>
    </xf>
    <xf numFmtId="180" fontId="51" fillId="0" borderId="10" xfId="0" applyNumberFormat="1" applyFont="1" applyBorder="1" applyAlignment="1">
      <alignment horizontal="right"/>
    </xf>
    <xf numFmtId="180" fontId="51" fillId="0" borderId="10" xfId="39" applyNumberFormat="1" applyFont="1" applyBorder="1" applyAlignment="1">
      <alignment horizontal="right"/>
    </xf>
    <xf numFmtId="180" fontId="50" fillId="0" borderId="10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180" fontId="51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180" fontId="50" fillId="0" borderId="10" xfId="0" applyNumberFormat="1" applyFont="1" applyFill="1" applyBorder="1" applyAlignment="1">
      <alignment horizontal="right"/>
    </xf>
    <xf numFmtId="180" fontId="51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180" fontId="39" fillId="0" borderId="10" xfId="39" applyNumberFormat="1" applyFont="1" applyBorder="1" applyAlignment="1" quotePrefix="1">
      <alignment horizontal="right"/>
    </xf>
    <xf numFmtId="180" fontId="0" fillId="0" borderId="10" xfId="39" applyNumberFormat="1" applyFont="1" applyBorder="1" applyAlignment="1" quotePrefix="1">
      <alignment horizontal="right"/>
    </xf>
    <xf numFmtId="1" fontId="45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Đầu đề 1" xfId="41"/>
    <cellStyle name="Đầu đề 2" xfId="42"/>
    <cellStyle name="Đầu đề 3" xfId="43"/>
    <cellStyle name="Đầu đề 4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view="pageLayout" zoomScale="70" zoomScalePageLayoutView="70" workbookViewId="0" topLeftCell="A7">
      <selection activeCell="B31" sqref="B31"/>
    </sheetView>
  </sheetViews>
  <sheetFormatPr defaultColWidth="9.00390625" defaultRowHeight="15.75"/>
  <cols>
    <col min="1" max="1" width="6.75390625" style="12" customWidth="1"/>
    <col min="2" max="2" width="34.875" style="12" customWidth="1"/>
    <col min="3" max="3" width="12.875" style="28" customWidth="1"/>
    <col min="4" max="4" width="9.00390625" style="12" customWidth="1"/>
    <col min="5" max="5" width="11.375" style="12" bestFit="1" customWidth="1"/>
    <col min="6" max="9" width="9.00390625" style="12" customWidth="1"/>
    <col min="10" max="10" width="10.50390625" style="12" customWidth="1"/>
    <col min="11" max="16384" width="9.00390625" style="12" customWidth="1"/>
  </cols>
  <sheetData>
    <row r="1" spans="1:10" ht="16.5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3" s="20" customFormat="1" ht="16.5">
      <c r="A2" s="19"/>
      <c r="C2" s="21"/>
    </row>
    <row r="3" spans="1:10" ht="16.5">
      <c r="A3" s="14" t="s">
        <v>0</v>
      </c>
      <c r="B3" s="14" t="s">
        <v>11</v>
      </c>
      <c r="C3" s="22" t="s">
        <v>3</v>
      </c>
      <c r="D3" s="15">
        <v>2016</v>
      </c>
      <c r="E3" s="15">
        <v>2017</v>
      </c>
      <c r="F3" s="15">
        <v>2018</v>
      </c>
      <c r="G3" s="15">
        <v>2019</v>
      </c>
      <c r="H3" s="15">
        <v>2020</v>
      </c>
      <c r="I3" s="15">
        <v>2021</v>
      </c>
      <c r="J3" s="14" t="s">
        <v>1</v>
      </c>
    </row>
    <row r="4" spans="1:10" ht="19.5" customHeight="1">
      <c r="A4" s="23">
        <v>1</v>
      </c>
      <c r="B4" s="17" t="s">
        <v>23</v>
      </c>
      <c r="C4" s="24" t="s">
        <v>12</v>
      </c>
      <c r="D4" s="116">
        <v>2</v>
      </c>
      <c r="E4" s="116">
        <v>1</v>
      </c>
      <c r="F4" s="116">
        <v>2</v>
      </c>
      <c r="G4" s="116">
        <v>1</v>
      </c>
      <c r="H4" s="116">
        <v>1</v>
      </c>
      <c r="I4" s="116">
        <v>1</v>
      </c>
      <c r="J4" s="117">
        <f>SUM(D4:I4)</f>
        <v>8</v>
      </c>
    </row>
    <row r="5" spans="1:10" ht="19.5" customHeight="1">
      <c r="A5" s="23">
        <v>2</v>
      </c>
      <c r="B5" s="17" t="s">
        <v>24</v>
      </c>
      <c r="C5" s="24" t="s">
        <v>12</v>
      </c>
      <c r="D5" s="115">
        <v>1</v>
      </c>
      <c r="E5" s="25"/>
      <c r="F5" s="25"/>
      <c r="G5" s="25"/>
      <c r="H5" s="25"/>
      <c r="I5" s="25"/>
      <c r="J5" s="117">
        <f aca="true" t="shared" si="0" ref="J5:J12">SUM(D5:I5)</f>
        <v>1</v>
      </c>
    </row>
    <row r="6" spans="1:10" ht="19.5" customHeight="1">
      <c r="A6" s="23">
        <v>3</v>
      </c>
      <c r="B6" s="17" t="s">
        <v>25</v>
      </c>
      <c r="C6" s="24" t="s">
        <v>12</v>
      </c>
      <c r="D6" s="25"/>
      <c r="E6" s="25"/>
      <c r="F6" s="25"/>
      <c r="G6" s="25"/>
      <c r="H6" s="25"/>
      <c r="I6" s="25"/>
      <c r="J6" s="117">
        <f t="shared" si="0"/>
        <v>0</v>
      </c>
    </row>
    <row r="7" spans="1:10" ht="19.5" customHeight="1">
      <c r="A7" s="23">
        <v>4</v>
      </c>
      <c r="B7" s="17" t="s">
        <v>26</v>
      </c>
      <c r="C7" s="24" t="s">
        <v>13</v>
      </c>
      <c r="D7" s="25"/>
      <c r="E7" s="25"/>
      <c r="F7" s="26"/>
      <c r="G7" s="25"/>
      <c r="H7" s="25"/>
      <c r="I7" s="25">
        <v>20</v>
      </c>
      <c r="J7" s="117">
        <f t="shared" si="0"/>
        <v>20</v>
      </c>
    </row>
    <row r="8" spans="1:10" ht="19.5" customHeight="1">
      <c r="A8" s="23">
        <v>5</v>
      </c>
      <c r="B8" s="17" t="s">
        <v>15</v>
      </c>
      <c r="C8" s="24" t="s">
        <v>12</v>
      </c>
      <c r="D8" s="115">
        <v>4</v>
      </c>
      <c r="E8" s="115">
        <v>4</v>
      </c>
      <c r="F8" s="115">
        <v>2</v>
      </c>
      <c r="G8" s="115">
        <v>2</v>
      </c>
      <c r="H8" s="115">
        <v>1</v>
      </c>
      <c r="I8" s="115">
        <v>1</v>
      </c>
      <c r="J8" s="117">
        <f t="shared" si="0"/>
        <v>14</v>
      </c>
    </row>
    <row r="9" spans="1:10" ht="19.5" customHeight="1">
      <c r="A9" s="23">
        <v>6</v>
      </c>
      <c r="B9" s="17" t="s">
        <v>30</v>
      </c>
      <c r="C9" s="27" t="s">
        <v>22</v>
      </c>
      <c r="D9" s="118">
        <v>456</v>
      </c>
      <c r="E9" s="118">
        <v>470</v>
      </c>
      <c r="F9" s="118">
        <v>510</v>
      </c>
      <c r="G9" s="118">
        <v>360</v>
      </c>
      <c r="H9" s="119">
        <v>270</v>
      </c>
      <c r="I9" s="120">
        <v>235</v>
      </c>
      <c r="J9" s="121">
        <f t="shared" si="0"/>
        <v>2301</v>
      </c>
    </row>
    <row r="10" spans="1:10" ht="19.5" customHeight="1">
      <c r="A10" s="23">
        <v>7</v>
      </c>
      <c r="B10" s="17" t="s">
        <v>27</v>
      </c>
      <c r="C10" s="24" t="s">
        <v>14</v>
      </c>
      <c r="D10" s="25">
        <v>1</v>
      </c>
      <c r="E10" s="25"/>
      <c r="F10" s="25"/>
      <c r="G10" s="25"/>
      <c r="H10" s="25"/>
      <c r="I10" s="25"/>
      <c r="J10" s="117">
        <f t="shared" si="0"/>
        <v>1</v>
      </c>
    </row>
    <row r="11" spans="1:10" ht="19.5" customHeight="1">
      <c r="A11" s="23">
        <v>8</v>
      </c>
      <c r="B11" s="17" t="s">
        <v>28</v>
      </c>
      <c r="C11" s="24" t="s">
        <v>14</v>
      </c>
      <c r="D11" s="25">
        <v>1</v>
      </c>
      <c r="E11" s="25"/>
      <c r="F11" s="25"/>
      <c r="G11" s="25"/>
      <c r="H11" s="25"/>
      <c r="I11" s="25"/>
      <c r="J11" s="117">
        <f t="shared" si="0"/>
        <v>1</v>
      </c>
    </row>
    <row r="12" spans="1:10" ht="19.5" customHeight="1">
      <c r="A12" s="23">
        <v>9</v>
      </c>
      <c r="B12" s="17" t="s">
        <v>29</v>
      </c>
      <c r="C12" s="23" t="s">
        <v>14</v>
      </c>
      <c r="D12" s="16"/>
      <c r="E12" s="16"/>
      <c r="F12" s="16"/>
      <c r="G12" s="16"/>
      <c r="H12" s="16"/>
      <c r="I12" s="16"/>
      <c r="J12" s="117">
        <f t="shared" si="0"/>
        <v>0</v>
      </c>
    </row>
  </sheetData>
  <sheetProtection/>
  <mergeCells count="1">
    <mergeCell ref="A1:J1"/>
  </mergeCells>
  <printOptions/>
  <pageMargins left="0.9791666666666666" right="0.385416666666666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view="pageLayout" zoomScale="80" zoomScalePageLayoutView="80" workbookViewId="0" topLeftCell="A1">
      <selection activeCell="F9" sqref="F9"/>
    </sheetView>
  </sheetViews>
  <sheetFormatPr defaultColWidth="9.00390625" defaultRowHeight="15.75"/>
  <cols>
    <col min="1" max="1" width="13.375" style="3" customWidth="1"/>
    <col min="2" max="2" width="13.50390625" style="3" customWidth="1"/>
    <col min="3" max="3" width="13.125" style="3" customWidth="1"/>
    <col min="4" max="4" width="13.875" style="32" customWidth="1"/>
    <col min="5" max="5" width="14.25390625" style="32" customWidth="1"/>
    <col min="6" max="6" width="15.25390625" style="32" customWidth="1"/>
    <col min="7" max="9" width="9.00390625" style="32" customWidth="1"/>
    <col min="10" max="16384" width="9.00390625" style="3" customWidth="1"/>
  </cols>
  <sheetData>
    <row r="1" spans="1:6" ht="16.5">
      <c r="A1" s="162" t="s">
        <v>34</v>
      </c>
      <c r="B1" s="162"/>
      <c r="C1" s="162"/>
      <c r="D1" s="162"/>
      <c r="E1" s="162"/>
      <c r="F1" s="162"/>
    </row>
    <row r="2" spans="4:6" ht="16.5">
      <c r="D2" s="3"/>
      <c r="E2" s="3"/>
      <c r="F2" s="3"/>
    </row>
    <row r="3" spans="1:6" ht="74.25" customHeight="1">
      <c r="A3" s="33" t="s">
        <v>31</v>
      </c>
      <c r="B3" s="34" t="s">
        <v>110</v>
      </c>
      <c r="C3" s="34" t="s">
        <v>42</v>
      </c>
      <c r="D3" s="8" t="s">
        <v>112</v>
      </c>
      <c r="E3" s="34" t="s">
        <v>32</v>
      </c>
      <c r="F3" s="34" t="s">
        <v>33</v>
      </c>
    </row>
    <row r="4" spans="1:6" ht="16.5">
      <c r="A4" s="5">
        <v>2016</v>
      </c>
      <c r="B4" s="5">
        <v>4</v>
      </c>
      <c r="C4" s="30" t="s">
        <v>122</v>
      </c>
      <c r="D4" s="5">
        <v>4</v>
      </c>
      <c r="E4" s="30">
        <v>47</v>
      </c>
      <c r="F4" s="7" t="s">
        <v>111</v>
      </c>
    </row>
    <row r="5" spans="1:6" ht="16.5">
      <c r="A5" s="5">
        <v>2017</v>
      </c>
      <c r="B5" s="5">
        <v>6</v>
      </c>
      <c r="C5" s="30" t="s">
        <v>123</v>
      </c>
      <c r="D5" s="5">
        <v>6</v>
      </c>
      <c r="E5" s="30">
        <v>65</v>
      </c>
      <c r="F5" s="7" t="s">
        <v>111</v>
      </c>
    </row>
    <row r="6" spans="1:6" ht="16.5">
      <c r="A6" s="5">
        <v>2018</v>
      </c>
      <c r="B6" s="5">
        <v>1</v>
      </c>
      <c r="C6" s="7" t="s">
        <v>125</v>
      </c>
      <c r="D6" s="5">
        <v>1</v>
      </c>
      <c r="E6" s="5">
        <v>15</v>
      </c>
      <c r="F6" s="7" t="s">
        <v>111</v>
      </c>
    </row>
    <row r="7" spans="1:6" ht="16.5">
      <c r="A7" s="5">
        <v>2019</v>
      </c>
      <c r="B7" s="5">
        <v>2</v>
      </c>
      <c r="C7" s="30" t="s">
        <v>124</v>
      </c>
      <c r="D7" s="5">
        <v>2</v>
      </c>
      <c r="E7" s="30">
        <v>34</v>
      </c>
      <c r="F7" s="7" t="s">
        <v>111</v>
      </c>
    </row>
    <row r="8" spans="1:6" ht="16.5">
      <c r="A8" s="5">
        <v>2020</v>
      </c>
      <c r="B8" s="5">
        <v>9</v>
      </c>
      <c r="C8" s="31" t="s">
        <v>127</v>
      </c>
      <c r="D8" s="5">
        <v>9</v>
      </c>
      <c r="E8" s="31">
        <v>122</v>
      </c>
      <c r="F8" s="7" t="s">
        <v>111</v>
      </c>
    </row>
    <row r="9" spans="1:6" ht="16.5">
      <c r="A9" s="5">
        <v>2021</v>
      </c>
      <c r="B9" s="5">
        <v>3</v>
      </c>
      <c r="C9" s="31" t="s">
        <v>126</v>
      </c>
      <c r="D9" s="5">
        <v>3</v>
      </c>
      <c r="E9" s="31">
        <v>34</v>
      </c>
      <c r="F9" s="7" t="s">
        <v>111</v>
      </c>
    </row>
    <row r="10" spans="1:6" ht="16.5">
      <c r="A10" s="10" t="s">
        <v>1</v>
      </c>
      <c r="B10" s="10">
        <f>SUM(B4:B9)</f>
        <v>25</v>
      </c>
      <c r="C10" s="10" t="s">
        <v>128</v>
      </c>
      <c r="D10" s="10">
        <f>SUM(D4:D9)</f>
        <v>25</v>
      </c>
      <c r="E10" s="10">
        <f>SUM(E4:E9)</f>
        <v>317</v>
      </c>
      <c r="F10" s="35"/>
    </row>
  </sheetData>
  <sheetProtection/>
  <mergeCells count="1">
    <mergeCell ref="A1:F1"/>
  </mergeCells>
  <printOptions/>
  <pageMargins left="0.84375" right="0.42708333333333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="80" zoomScaleNormal="90" zoomScalePageLayoutView="80" workbookViewId="0" topLeftCell="A10">
      <selection activeCell="L11" sqref="L11"/>
    </sheetView>
  </sheetViews>
  <sheetFormatPr defaultColWidth="9.00390625" defaultRowHeight="15.75"/>
  <cols>
    <col min="1" max="1" width="6.625" style="12" customWidth="1"/>
    <col min="2" max="2" width="50.50390625" style="12" customWidth="1"/>
    <col min="3" max="9" width="9.75390625" style="12" customWidth="1"/>
    <col min="10" max="16384" width="9.00390625" style="12" customWidth="1"/>
  </cols>
  <sheetData>
    <row r="1" spans="1:9" ht="16.5">
      <c r="A1" s="165" t="s">
        <v>41</v>
      </c>
      <c r="B1" s="165"/>
      <c r="C1" s="165"/>
      <c r="D1" s="165"/>
      <c r="E1" s="165"/>
      <c r="F1" s="165"/>
      <c r="G1" s="165"/>
      <c r="H1" s="165"/>
      <c r="I1" s="165"/>
    </row>
    <row r="2" ht="16.5">
      <c r="A2" s="13"/>
    </row>
    <row r="3" spans="1:9" ht="16.5">
      <c r="A3" s="14" t="s">
        <v>16</v>
      </c>
      <c r="B3" s="14" t="s">
        <v>11</v>
      </c>
      <c r="C3" s="15">
        <v>2016</v>
      </c>
      <c r="D3" s="15">
        <v>2017</v>
      </c>
      <c r="E3" s="15">
        <v>2018</v>
      </c>
      <c r="F3" s="15">
        <v>2019</v>
      </c>
      <c r="G3" s="15">
        <v>2020</v>
      </c>
      <c r="H3" s="15">
        <v>2021</v>
      </c>
      <c r="I3" s="15" t="s">
        <v>1</v>
      </c>
    </row>
    <row r="4" spans="1:9" ht="19.5" customHeight="1">
      <c r="A4" s="16">
        <v>1</v>
      </c>
      <c r="B4" s="17" t="s">
        <v>35</v>
      </c>
      <c r="C4" s="30">
        <v>1</v>
      </c>
      <c r="D4" s="30">
        <v>2</v>
      </c>
      <c r="E4" s="16">
        <v>5</v>
      </c>
      <c r="F4" s="30">
        <v>4</v>
      </c>
      <c r="G4" s="31">
        <v>4</v>
      </c>
      <c r="H4" s="31">
        <v>3</v>
      </c>
      <c r="I4" s="1">
        <f>SUM(C4:H4)</f>
        <v>19</v>
      </c>
    </row>
    <row r="5" spans="1:9" ht="19.5" customHeight="1">
      <c r="A5" s="16">
        <v>2</v>
      </c>
      <c r="B5" s="17" t="s">
        <v>36</v>
      </c>
      <c r="C5" s="30"/>
      <c r="D5" s="30"/>
      <c r="E5" s="30"/>
      <c r="F5" s="30"/>
      <c r="G5" s="31"/>
      <c r="H5" s="31"/>
      <c r="I5" s="1"/>
    </row>
    <row r="6" spans="1:9" ht="19.5" customHeight="1">
      <c r="A6" s="16">
        <v>3</v>
      </c>
      <c r="B6" s="17" t="s">
        <v>37</v>
      </c>
      <c r="C6" s="16">
        <v>1</v>
      </c>
      <c r="D6" s="16"/>
      <c r="E6" s="16"/>
      <c r="F6" s="16"/>
      <c r="G6" s="18"/>
      <c r="H6" s="16"/>
      <c r="I6" s="1">
        <f aca="true" t="shared" si="0" ref="I6:I11">SUM(C6:H6)</f>
        <v>1</v>
      </c>
    </row>
    <row r="7" spans="1:9" ht="19.5" customHeight="1">
      <c r="A7" s="16">
        <v>4</v>
      </c>
      <c r="B7" s="17" t="s">
        <v>38</v>
      </c>
      <c r="C7" s="16"/>
      <c r="D7" s="16"/>
      <c r="E7" s="16"/>
      <c r="F7" s="16"/>
      <c r="G7" s="18"/>
      <c r="H7" s="16"/>
      <c r="I7" s="1">
        <f t="shared" si="0"/>
        <v>0</v>
      </c>
    </row>
    <row r="8" spans="1:9" ht="19.5" customHeight="1">
      <c r="A8" s="16">
        <v>5</v>
      </c>
      <c r="B8" s="17" t="s">
        <v>39</v>
      </c>
      <c r="C8" s="30">
        <v>18</v>
      </c>
      <c r="D8" s="30">
        <v>33</v>
      </c>
      <c r="E8" s="30">
        <v>12</v>
      </c>
      <c r="F8" s="30">
        <v>7</v>
      </c>
      <c r="G8" s="31">
        <v>9</v>
      </c>
      <c r="H8" s="31">
        <v>6</v>
      </c>
      <c r="I8" s="1">
        <f t="shared" si="0"/>
        <v>85</v>
      </c>
    </row>
    <row r="9" spans="1:9" ht="19.5" customHeight="1">
      <c r="A9" s="16">
        <v>6</v>
      </c>
      <c r="B9" s="17" t="s">
        <v>40</v>
      </c>
      <c r="C9" s="16"/>
      <c r="D9" s="16">
        <v>1</v>
      </c>
      <c r="E9" s="16">
        <v>4</v>
      </c>
      <c r="F9" s="16">
        <v>3</v>
      </c>
      <c r="G9" s="18"/>
      <c r="H9" s="16"/>
      <c r="I9" s="1">
        <f t="shared" si="0"/>
        <v>8</v>
      </c>
    </row>
    <row r="10" spans="1:9" ht="39.75" customHeight="1">
      <c r="A10" s="16">
        <v>7</v>
      </c>
      <c r="B10" s="17" t="s">
        <v>43</v>
      </c>
      <c r="C10" s="98"/>
      <c r="D10" s="98"/>
      <c r="E10" s="98" t="s">
        <v>115</v>
      </c>
      <c r="F10" s="98" t="s">
        <v>116</v>
      </c>
      <c r="G10" s="18" t="s">
        <v>117</v>
      </c>
      <c r="H10" s="16" t="s">
        <v>118</v>
      </c>
      <c r="I10" s="158">
        <v>32</v>
      </c>
    </row>
    <row r="11" spans="1:9" s="36" customFormat="1" ht="19.5" customHeight="1">
      <c r="A11" s="163" t="s">
        <v>1</v>
      </c>
      <c r="B11" s="164"/>
      <c r="C11" s="1">
        <f>SUM(C4:C10)</f>
        <v>20</v>
      </c>
      <c r="D11" s="1">
        <f>SUM(D4:D10)</f>
        <v>36</v>
      </c>
      <c r="E11" s="1">
        <v>35</v>
      </c>
      <c r="F11" s="1">
        <v>19</v>
      </c>
      <c r="G11" s="1">
        <v>19</v>
      </c>
      <c r="H11" s="1">
        <v>11</v>
      </c>
      <c r="I11" s="1">
        <f t="shared" si="0"/>
        <v>140</v>
      </c>
    </row>
  </sheetData>
  <sheetProtection/>
  <mergeCells count="2">
    <mergeCell ref="A11:B11"/>
    <mergeCell ref="A1:I1"/>
  </mergeCells>
  <printOptions/>
  <pageMargins left="0.7" right="0.4583333333333333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Layout" workbookViewId="0" topLeftCell="A1">
      <selection activeCell="H11" sqref="H11"/>
    </sheetView>
  </sheetViews>
  <sheetFormatPr defaultColWidth="9.00390625" defaultRowHeight="15.75"/>
  <cols>
    <col min="1" max="1" width="48.50390625" style="3" customWidth="1"/>
    <col min="2" max="8" width="10.625" style="3" customWidth="1"/>
    <col min="9" max="16384" width="9.00390625" style="3" customWidth="1"/>
  </cols>
  <sheetData>
    <row r="1" spans="1:8" ht="16.5">
      <c r="A1" s="166" t="s">
        <v>17</v>
      </c>
      <c r="B1" s="166"/>
      <c r="C1" s="166"/>
      <c r="D1" s="166"/>
      <c r="E1" s="166"/>
      <c r="F1" s="166"/>
      <c r="G1" s="166"/>
      <c r="H1" s="166"/>
    </row>
    <row r="2" spans="1:8" ht="16.5">
      <c r="A2" s="39"/>
      <c r="B2" s="39"/>
      <c r="C2" s="39"/>
      <c r="D2" s="39"/>
      <c r="E2" s="39"/>
      <c r="F2" s="39"/>
      <c r="G2" s="39"/>
      <c r="H2" s="39"/>
    </row>
    <row r="3" spans="1:8" ht="16.5">
      <c r="A3" s="10" t="s">
        <v>2</v>
      </c>
      <c r="B3" s="9">
        <v>2016</v>
      </c>
      <c r="C3" s="9">
        <v>2017</v>
      </c>
      <c r="D3" s="9">
        <v>2018</v>
      </c>
      <c r="E3" s="9">
        <v>2019</v>
      </c>
      <c r="F3" s="9">
        <v>2020</v>
      </c>
      <c r="G3" s="9">
        <v>2021</v>
      </c>
      <c r="H3" s="10" t="s">
        <v>1</v>
      </c>
    </row>
    <row r="4" spans="1:8" ht="19.5" customHeight="1">
      <c r="A4" s="37" t="s">
        <v>18</v>
      </c>
      <c r="B4" s="122">
        <v>20</v>
      </c>
      <c r="C4" s="122">
        <v>34</v>
      </c>
      <c r="D4" s="122">
        <v>21</v>
      </c>
      <c r="E4" s="122">
        <v>14</v>
      </c>
      <c r="F4" s="122">
        <v>13</v>
      </c>
      <c r="G4" s="123">
        <v>9</v>
      </c>
      <c r="H4" s="10">
        <f>SUM(B4:G4)</f>
        <v>111</v>
      </c>
    </row>
    <row r="5" spans="1:8" ht="19.5" customHeight="1">
      <c r="A5" s="37" t="s">
        <v>19</v>
      </c>
      <c r="B5" s="122"/>
      <c r="C5" s="122"/>
      <c r="D5" s="122"/>
      <c r="E5" s="122"/>
      <c r="F5" s="122"/>
      <c r="G5" s="123"/>
      <c r="H5" s="10">
        <f aca="true" t="shared" si="0" ref="H5:H13">SUM(B5:G5)</f>
        <v>0</v>
      </c>
    </row>
    <row r="6" spans="1:8" ht="19.5" customHeight="1">
      <c r="A6" s="38" t="s">
        <v>44</v>
      </c>
      <c r="B6" s="124"/>
      <c r="C6" s="124"/>
      <c r="D6" s="124"/>
      <c r="E6" s="124"/>
      <c r="F6" s="124"/>
      <c r="G6" s="123"/>
      <c r="H6" s="10">
        <f t="shared" si="0"/>
        <v>0</v>
      </c>
    </row>
    <row r="7" spans="1:8" ht="19.5" customHeight="1">
      <c r="A7" s="38" t="s">
        <v>76</v>
      </c>
      <c r="B7" s="124">
        <v>14</v>
      </c>
      <c r="C7" s="124">
        <v>14</v>
      </c>
      <c r="D7" s="124">
        <v>6</v>
      </c>
      <c r="E7" s="124"/>
      <c r="F7" s="124"/>
      <c r="G7" s="123"/>
      <c r="H7" s="10">
        <f t="shared" si="0"/>
        <v>34</v>
      </c>
    </row>
    <row r="8" spans="1:8" ht="19.5" customHeight="1">
      <c r="A8" s="38" t="s">
        <v>75</v>
      </c>
      <c r="B8" s="124">
        <v>4</v>
      </c>
      <c r="C8" s="124">
        <v>2</v>
      </c>
      <c r="D8" s="124"/>
      <c r="E8" s="124">
        <v>7</v>
      </c>
      <c r="F8" s="124">
        <v>2</v>
      </c>
      <c r="G8" s="123">
        <v>0</v>
      </c>
      <c r="H8" s="10">
        <f t="shared" si="0"/>
        <v>15</v>
      </c>
    </row>
    <row r="9" spans="1:8" ht="19.5" customHeight="1">
      <c r="A9" s="38" t="s">
        <v>113</v>
      </c>
      <c r="B9" s="124"/>
      <c r="C9" s="124"/>
      <c r="D9" s="124">
        <v>2</v>
      </c>
      <c r="E9" s="124">
        <v>2</v>
      </c>
      <c r="F9" s="124">
        <v>1</v>
      </c>
      <c r="G9" s="123">
        <v>1</v>
      </c>
      <c r="H9" s="10">
        <f t="shared" si="0"/>
        <v>6</v>
      </c>
    </row>
    <row r="10" spans="1:8" ht="19.5" customHeight="1">
      <c r="A10" s="38" t="s">
        <v>45</v>
      </c>
      <c r="B10" s="124">
        <v>10.86</v>
      </c>
      <c r="C10" s="124" t="s">
        <v>129</v>
      </c>
      <c r="D10" s="124">
        <v>1.61</v>
      </c>
      <c r="E10" s="124">
        <v>3</v>
      </c>
      <c r="F10" s="124">
        <v>1.3</v>
      </c>
      <c r="G10" s="123">
        <v>2.6</v>
      </c>
      <c r="H10" s="10" t="s">
        <v>130</v>
      </c>
    </row>
    <row r="11" spans="1:8" ht="19.5" customHeight="1">
      <c r="A11" s="38" t="s">
        <v>46</v>
      </c>
      <c r="B11" s="159">
        <v>25698</v>
      </c>
      <c r="C11" s="124"/>
      <c r="D11" s="124">
        <v>13</v>
      </c>
      <c r="E11" s="159">
        <v>5444</v>
      </c>
      <c r="F11" s="124"/>
      <c r="G11" s="123"/>
      <c r="H11" s="160">
        <f>SUM(B11:G11)</f>
        <v>31155</v>
      </c>
    </row>
    <row r="12" spans="1:8" ht="19.5" customHeight="1">
      <c r="A12" s="38" t="s">
        <v>47</v>
      </c>
      <c r="B12" s="2"/>
      <c r="C12" s="2"/>
      <c r="D12" s="2"/>
      <c r="E12" s="2"/>
      <c r="F12" s="2"/>
      <c r="G12" s="11"/>
      <c r="H12" s="10">
        <f t="shared" si="0"/>
        <v>0</v>
      </c>
    </row>
    <row r="13" spans="1:8" ht="19.5" customHeight="1">
      <c r="A13" s="4" t="s">
        <v>20</v>
      </c>
      <c r="B13" s="10"/>
      <c r="C13" s="10"/>
      <c r="D13" s="10"/>
      <c r="E13" s="10"/>
      <c r="F13" s="10"/>
      <c r="G13" s="11"/>
      <c r="H13" s="10">
        <f t="shared" si="0"/>
        <v>0</v>
      </c>
    </row>
  </sheetData>
  <sheetProtection/>
  <mergeCells count="1">
    <mergeCell ref="A1:H1"/>
  </mergeCells>
  <printOptions/>
  <pageMargins left="0.7" right="0.7" top="0.8333333333333334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I5" sqref="I5"/>
    </sheetView>
  </sheetViews>
  <sheetFormatPr defaultColWidth="9.00390625" defaultRowHeight="15.75"/>
  <cols>
    <col min="1" max="1" width="5.25390625" style="59" customWidth="1"/>
    <col min="2" max="2" width="31.875" style="59" customWidth="1"/>
    <col min="3" max="3" width="7.875" style="59" customWidth="1"/>
    <col min="4" max="5" width="11.125" style="59" customWidth="1"/>
    <col min="6" max="8" width="9.875" style="59" bestFit="1" customWidth="1"/>
    <col min="9" max="9" width="9.75390625" style="59" customWidth="1"/>
    <col min="10" max="10" width="10.00390625" style="59" customWidth="1"/>
    <col min="11" max="12" width="10.375" style="59" customWidth="1"/>
    <col min="13" max="13" width="12.00390625" style="59" bestFit="1" customWidth="1"/>
    <col min="14" max="14" width="11.875" style="59" bestFit="1" customWidth="1"/>
    <col min="15" max="16384" width="9.00390625" style="59" customWidth="1"/>
  </cols>
  <sheetData>
    <row r="1" spans="1:12" ht="15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82"/>
    </row>
    <row r="2" spans="1:12" ht="1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0.75" customHeight="1">
      <c r="A3" s="168" t="s">
        <v>0</v>
      </c>
      <c r="B3" s="168" t="s">
        <v>2</v>
      </c>
      <c r="C3" s="168" t="s">
        <v>49</v>
      </c>
      <c r="D3" s="168" t="s">
        <v>50</v>
      </c>
      <c r="E3" s="168" t="s">
        <v>51</v>
      </c>
      <c r="F3" s="168" t="s">
        <v>52</v>
      </c>
      <c r="G3" s="168"/>
      <c r="H3" s="168"/>
      <c r="I3" s="168"/>
      <c r="J3" s="168"/>
      <c r="K3" s="168"/>
      <c r="L3" s="83"/>
    </row>
    <row r="4" spans="1:12" ht="30.75" customHeight="1">
      <c r="A4" s="168"/>
      <c r="B4" s="168"/>
      <c r="C4" s="168"/>
      <c r="D4" s="168"/>
      <c r="E4" s="168"/>
      <c r="F4" s="62">
        <v>2016</v>
      </c>
      <c r="G4" s="62">
        <v>2017</v>
      </c>
      <c r="H4" s="62">
        <v>2018</v>
      </c>
      <c r="I4" s="62">
        <v>2019</v>
      </c>
      <c r="J4" s="62">
        <v>2020</v>
      </c>
      <c r="K4" s="62">
        <v>2021</v>
      </c>
      <c r="L4" s="84"/>
    </row>
    <row r="5" spans="1:12" s="66" customFormat="1" ht="19.5" customHeight="1">
      <c r="A5" s="63">
        <v>1</v>
      </c>
      <c r="B5" s="64" t="s">
        <v>53</v>
      </c>
      <c r="C5" s="65" t="s">
        <v>54</v>
      </c>
      <c r="D5" s="126" t="s">
        <v>120</v>
      </c>
      <c r="E5" s="126">
        <f>SUM(E6:E6)</f>
        <v>0</v>
      </c>
      <c r="F5" s="126">
        <f>SUM(F6:F6)</f>
        <v>0</v>
      </c>
      <c r="G5" s="126">
        <f>SUM(G6:G6)</f>
        <v>0</v>
      </c>
      <c r="H5" s="126">
        <f>SUM(H6:H6)</f>
        <v>0</v>
      </c>
      <c r="I5" s="126" t="s">
        <v>145</v>
      </c>
      <c r="J5" s="126" t="s">
        <v>120</v>
      </c>
      <c r="K5" s="126" t="s">
        <v>120</v>
      </c>
      <c r="L5" s="85"/>
    </row>
    <row r="6" spans="1:14" ht="19.5" customHeight="1">
      <c r="A6" s="67" t="s">
        <v>7</v>
      </c>
      <c r="B6" s="71" t="s">
        <v>67</v>
      </c>
      <c r="C6" s="69" t="s">
        <v>54</v>
      </c>
      <c r="D6" s="127"/>
      <c r="E6" s="127"/>
      <c r="F6" s="128"/>
      <c r="G6" s="128"/>
      <c r="H6" s="128"/>
      <c r="I6" s="128"/>
      <c r="J6" s="128"/>
      <c r="K6" s="128"/>
      <c r="L6" s="89"/>
      <c r="N6" s="125"/>
    </row>
    <row r="7" spans="1:14" ht="19.5" customHeight="1">
      <c r="A7" s="72">
        <v>2</v>
      </c>
      <c r="B7" s="73" t="s">
        <v>56</v>
      </c>
      <c r="C7" s="74" t="s">
        <v>6</v>
      </c>
      <c r="D7" s="126" t="s">
        <v>121</v>
      </c>
      <c r="E7" s="126"/>
      <c r="F7" s="126"/>
      <c r="G7" s="126"/>
      <c r="H7" s="126"/>
      <c r="I7" s="126" t="s">
        <v>121</v>
      </c>
      <c r="J7" s="126"/>
      <c r="K7" s="126"/>
      <c r="L7" s="85"/>
      <c r="N7" s="91"/>
    </row>
    <row r="8" spans="1:14" ht="19.5" customHeight="1">
      <c r="A8" s="67" t="s">
        <v>57</v>
      </c>
      <c r="B8" s="68" t="s">
        <v>114</v>
      </c>
      <c r="C8" s="69" t="s">
        <v>6</v>
      </c>
      <c r="D8" s="129"/>
      <c r="E8" s="129"/>
      <c r="F8" s="130"/>
      <c r="G8" s="130"/>
      <c r="H8" s="130"/>
      <c r="I8" s="130" t="s">
        <v>121</v>
      </c>
      <c r="J8" s="130"/>
      <c r="K8" s="130"/>
      <c r="L8" s="89"/>
      <c r="N8" s="91"/>
    </row>
    <row r="9" spans="1:12" ht="19.5" customHeight="1">
      <c r="A9" s="67" t="s">
        <v>8</v>
      </c>
      <c r="B9" s="68" t="s">
        <v>59</v>
      </c>
      <c r="C9" s="69" t="s">
        <v>6</v>
      </c>
      <c r="D9" s="129"/>
      <c r="E9" s="129"/>
      <c r="F9" s="130"/>
      <c r="G9" s="130"/>
      <c r="H9" s="130"/>
      <c r="I9" s="130"/>
      <c r="J9" s="130"/>
      <c r="K9" s="130"/>
      <c r="L9" s="86"/>
    </row>
    <row r="10" spans="1:14" ht="19.5" customHeight="1">
      <c r="A10" s="67" t="s">
        <v>9</v>
      </c>
      <c r="B10" s="68" t="s">
        <v>5</v>
      </c>
      <c r="C10" s="69" t="s">
        <v>6</v>
      </c>
      <c r="D10" s="131"/>
      <c r="E10" s="127">
        <f>I10+J10+K10</f>
        <v>0</v>
      </c>
      <c r="F10" s="128"/>
      <c r="G10" s="128"/>
      <c r="H10" s="128"/>
      <c r="I10" s="128"/>
      <c r="J10" s="128"/>
      <c r="K10" s="128"/>
      <c r="L10" s="86"/>
      <c r="M10" s="75"/>
      <c r="N10" s="76"/>
    </row>
    <row r="11" spans="1:13" ht="19.5" customHeight="1">
      <c r="A11" s="72">
        <v>3</v>
      </c>
      <c r="B11" s="73" t="s">
        <v>60</v>
      </c>
      <c r="C11" s="74" t="s">
        <v>54</v>
      </c>
      <c r="D11" s="126"/>
      <c r="E11" s="126"/>
      <c r="F11" s="126"/>
      <c r="G11" s="126"/>
      <c r="H11" s="126"/>
      <c r="I11" s="126" t="s">
        <v>121</v>
      </c>
      <c r="J11" s="126" t="s">
        <v>121</v>
      </c>
      <c r="K11" s="126"/>
      <c r="L11" s="85"/>
      <c r="M11" s="75"/>
    </row>
    <row r="12" spans="1:13" s="80" customFormat="1" ht="19.5" customHeight="1">
      <c r="A12" s="67" t="s">
        <v>68</v>
      </c>
      <c r="B12" s="78" t="s">
        <v>69</v>
      </c>
      <c r="C12" s="69" t="s">
        <v>54</v>
      </c>
      <c r="D12" s="127"/>
      <c r="E12" s="127"/>
      <c r="F12" s="127"/>
      <c r="G12" s="127"/>
      <c r="H12" s="127"/>
      <c r="I12" s="127" t="s">
        <v>121</v>
      </c>
      <c r="J12" s="127"/>
      <c r="K12" s="127"/>
      <c r="L12" s="87"/>
      <c r="M12" s="79"/>
    </row>
    <row r="13" spans="1:13" ht="19.5" customHeight="1">
      <c r="A13" s="77" t="s">
        <v>55</v>
      </c>
      <c r="B13" s="71" t="s">
        <v>70</v>
      </c>
      <c r="C13" s="69" t="s">
        <v>54</v>
      </c>
      <c r="D13" s="127"/>
      <c r="E13" s="127"/>
      <c r="F13" s="128"/>
      <c r="G13" s="128"/>
      <c r="H13" s="128"/>
      <c r="I13" s="128"/>
      <c r="J13" s="128"/>
      <c r="K13" s="128" t="s">
        <v>121</v>
      </c>
      <c r="L13" s="99"/>
      <c r="M13" s="76"/>
    </row>
    <row r="14" spans="1:12" ht="19.5" customHeight="1">
      <c r="A14" s="77" t="s">
        <v>55</v>
      </c>
      <c r="B14" s="71" t="s">
        <v>71</v>
      </c>
      <c r="C14" s="69" t="s">
        <v>54</v>
      </c>
      <c r="D14" s="127"/>
      <c r="E14" s="127"/>
      <c r="F14" s="128"/>
      <c r="G14" s="128"/>
      <c r="H14" s="128"/>
      <c r="I14" s="128"/>
      <c r="J14" s="128"/>
      <c r="K14" s="128"/>
      <c r="L14" s="99"/>
    </row>
    <row r="15" spans="1:12" ht="19.5" customHeight="1">
      <c r="A15" s="77" t="s">
        <v>55</v>
      </c>
      <c r="B15" s="71" t="s">
        <v>72</v>
      </c>
      <c r="C15" s="69" t="s">
        <v>54</v>
      </c>
      <c r="D15" s="127">
        <f>F15+G15+H15+I15+J15+K15</f>
        <v>0</v>
      </c>
      <c r="E15" s="127"/>
      <c r="F15" s="128"/>
      <c r="G15" s="128"/>
      <c r="H15" s="128"/>
      <c r="I15" s="128"/>
      <c r="J15" s="128"/>
      <c r="K15" s="128"/>
      <c r="L15" s="88"/>
    </row>
    <row r="16" spans="1:12" ht="19.5" customHeight="1">
      <c r="A16" s="77" t="s">
        <v>73</v>
      </c>
      <c r="B16" s="71" t="s">
        <v>74</v>
      </c>
      <c r="C16" s="69" t="s">
        <v>54</v>
      </c>
      <c r="D16" s="127"/>
      <c r="E16" s="127"/>
      <c r="F16" s="127"/>
      <c r="G16" s="127"/>
      <c r="H16" s="127"/>
      <c r="I16" s="127"/>
      <c r="J16" s="127"/>
      <c r="K16" s="127"/>
      <c r="L16" s="87"/>
    </row>
    <row r="17" spans="1:15" ht="19.5" customHeight="1">
      <c r="A17" s="77" t="s">
        <v>55</v>
      </c>
      <c r="B17" s="71" t="s">
        <v>70</v>
      </c>
      <c r="C17" s="69" t="s">
        <v>54</v>
      </c>
      <c r="D17" s="127">
        <f>K17</f>
        <v>0</v>
      </c>
      <c r="E17" s="127"/>
      <c r="F17" s="128"/>
      <c r="G17" s="128"/>
      <c r="H17" s="128"/>
      <c r="I17" s="128"/>
      <c r="J17" s="128"/>
      <c r="K17" s="128"/>
      <c r="L17" s="86"/>
      <c r="M17" s="81"/>
      <c r="O17" s="91"/>
    </row>
    <row r="18" spans="1:15" ht="19.5" customHeight="1">
      <c r="A18" s="77" t="s">
        <v>55</v>
      </c>
      <c r="B18" s="71" t="s">
        <v>71</v>
      </c>
      <c r="C18" s="69" t="s">
        <v>54</v>
      </c>
      <c r="D18" s="127"/>
      <c r="E18" s="127"/>
      <c r="F18" s="128"/>
      <c r="G18" s="128"/>
      <c r="H18" s="128"/>
      <c r="I18" s="128"/>
      <c r="J18" s="128"/>
      <c r="K18" s="128"/>
      <c r="L18" s="86"/>
      <c r="M18" s="81"/>
      <c r="O18" s="91"/>
    </row>
    <row r="19" spans="1:15" ht="19.5" customHeight="1">
      <c r="A19" s="77" t="s">
        <v>55</v>
      </c>
      <c r="B19" s="71" t="s">
        <v>72</v>
      </c>
      <c r="C19" s="69" t="s">
        <v>54</v>
      </c>
      <c r="D19" s="127"/>
      <c r="E19" s="127"/>
      <c r="F19" s="128"/>
      <c r="G19" s="128"/>
      <c r="H19" s="128"/>
      <c r="I19" s="128">
        <v>27</v>
      </c>
      <c r="J19" s="128"/>
      <c r="K19" s="128"/>
      <c r="L19" s="86"/>
      <c r="M19" s="81"/>
      <c r="O19" s="91"/>
    </row>
    <row r="20" spans="1:15" ht="19.5" customHeight="1">
      <c r="A20" s="72">
        <v>4</v>
      </c>
      <c r="B20" s="73" t="s">
        <v>61</v>
      </c>
      <c r="C20" s="74" t="s">
        <v>54</v>
      </c>
      <c r="D20" s="132">
        <v>0</v>
      </c>
      <c r="E20" s="132">
        <v>0</v>
      </c>
      <c r="F20" s="133"/>
      <c r="G20" s="133"/>
      <c r="H20" s="133"/>
      <c r="I20" s="133"/>
      <c r="J20" s="133"/>
      <c r="K20" s="133"/>
      <c r="L20" s="89"/>
      <c r="M20" s="81"/>
      <c r="O20" s="91"/>
    </row>
    <row r="21" spans="1:12" ht="19.5" customHeight="1">
      <c r="A21" s="72">
        <v>5</v>
      </c>
      <c r="B21" s="73" t="s">
        <v>62</v>
      </c>
      <c r="C21" s="74" t="s">
        <v>63</v>
      </c>
      <c r="D21" s="134">
        <v>450.3</v>
      </c>
      <c r="E21" s="134">
        <f>SUM(F21:K21)</f>
        <v>450.3</v>
      </c>
      <c r="F21" s="135">
        <v>217.5</v>
      </c>
      <c r="G21" s="135"/>
      <c r="H21" s="135"/>
      <c r="I21" s="135">
        <v>168</v>
      </c>
      <c r="J21" s="135"/>
      <c r="K21" s="136">
        <v>64.8</v>
      </c>
      <c r="L21" s="90"/>
    </row>
    <row r="23" ht="15">
      <c r="I23" s="70"/>
    </row>
    <row r="24" ht="15">
      <c r="D24" s="70"/>
    </row>
  </sheetData>
  <sheetProtection/>
  <mergeCells count="7">
    <mergeCell ref="A1:K1"/>
    <mergeCell ref="A3:A4"/>
    <mergeCell ref="B3:B4"/>
    <mergeCell ref="C3:C4"/>
    <mergeCell ref="D3:D4"/>
    <mergeCell ref="E3:E4"/>
    <mergeCell ref="F3:K3"/>
  </mergeCells>
  <printOptions/>
  <pageMargins left="0.7" right="0.3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I15" sqref="I15"/>
    </sheetView>
  </sheetViews>
  <sheetFormatPr defaultColWidth="9.00390625" defaultRowHeight="15.75"/>
  <cols>
    <col min="1" max="1" width="6.50390625" style="59" customWidth="1"/>
    <col min="2" max="2" width="37.00390625" style="59" customWidth="1"/>
    <col min="3" max="9" width="11.625" style="97" customWidth="1"/>
    <col min="10" max="10" width="9.00390625" style="59" customWidth="1"/>
    <col min="11" max="11" width="14.375" style="59" bestFit="1" customWidth="1"/>
    <col min="12" max="16384" width="9.00390625" style="59" customWidth="1"/>
  </cols>
  <sheetData>
    <row r="1" spans="1:9" ht="15">
      <c r="A1" s="169" t="s">
        <v>64</v>
      </c>
      <c r="B1" s="169"/>
      <c r="C1" s="169"/>
      <c r="D1" s="169"/>
      <c r="E1" s="169"/>
      <c r="F1" s="169"/>
      <c r="G1" s="169"/>
      <c r="H1" s="169"/>
      <c r="I1" s="169"/>
    </row>
    <row r="2" spans="1:9" ht="15">
      <c r="A2" s="170" t="s">
        <v>65</v>
      </c>
      <c r="B2" s="170"/>
      <c r="C2" s="170"/>
      <c r="D2" s="170"/>
      <c r="E2" s="170"/>
      <c r="F2" s="170"/>
      <c r="G2" s="170"/>
      <c r="H2" s="170"/>
      <c r="I2" s="170"/>
    </row>
    <row r="3" spans="1:9" ht="15">
      <c r="A3" s="171" t="s">
        <v>0</v>
      </c>
      <c r="B3" s="171" t="s">
        <v>2</v>
      </c>
      <c r="C3" s="172" t="s">
        <v>4</v>
      </c>
      <c r="D3" s="172" t="s">
        <v>52</v>
      </c>
      <c r="E3" s="172"/>
      <c r="F3" s="172"/>
      <c r="G3" s="172"/>
      <c r="H3" s="172"/>
      <c r="I3" s="172"/>
    </row>
    <row r="4" spans="1:9" ht="15">
      <c r="A4" s="171"/>
      <c r="B4" s="171"/>
      <c r="C4" s="172"/>
      <c r="D4" s="92">
        <v>2016</v>
      </c>
      <c r="E4" s="92">
        <v>2017</v>
      </c>
      <c r="F4" s="92">
        <v>2018</v>
      </c>
      <c r="G4" s="92">
        <v>2019</v>
      </c>
      <c r="H4" s="92">
        <v>2020</v>
      </c>
      <c r="I4" s="92">
        <v>2021</v>
      </c>
    </row>
    <row r="5" spans="1:9" ht="15">
      <c r="A5" s="93"/>
      <c r="B5" s="93" t="s">
        <v>4</v>
      </c>
      <c r="C5" s="142" t="s">
        <v>120</v>
      </c>
      <c r="D5" s="142"/>
      <c r="E5" s="142"/>
      <c r="F5" s="142"/>
      <c r="G5" s="142" t="s">
        <v>119</v>
      </c>
      <c r="H5" s="142" t="s">
        <v>120</v>
      </c>
      <c r="I5" s="142" t="s">
        <v>120</v>
      </c>
    </row>
    <row r="6" spans="1:9" ht="15.75">
      <c r="A6" s="94">
        <v>1</v>
      </c>
      <c r="B6" s="95" t="s">
        <v>53</v>
      </c>
      <c r="C6" s="143">
        <f>SUM(C7:C7)</f>
        <v>0</v>
      </c>
      <c r="D6" s="143">
        <f>SUM(D7:D7)</f>
        <v>0</v>
      </c>
      <c r="E6" s="143"/>
      <c r="F6" s="143"/>
      <c r="G6" s="143"/>
      <c r="H6" s="143"/>
      <c r="I6" s="143"/>
    </row>
    <row r="7" spans="1:9" ht="15">
      <c r="A7" s="77" t="s">
        <v>55</v>
      </c>
      <c r="B7" s="71" t="s">
        <v>67</v>
      </c>
      <c r="C7" s="144"/>
      <c r="D7" s="145"/>
      <c r="E7" s="145"/>
      <c r="F7" s="145"/>
      <c r="G7" s="145"/>
      <c r="H7" s="145"/>
      <c r="I7" s="145"/>
    </row>
    <row r="8" spans="1:9" ht="15.75">
      <c r="A8" s="94">
        <v>2</v>
      </c>
      <c r="B8" s="95" t="s">
        <v>56</v>
      </c>
      <c r="C8" s="146" t="s">
        <v>121</v>
      </c>
      <c r="D8" s="146"/>
      <c r="E8" s="146"/>
      <c r="F8" s="146"/>
      <c r="G8" s="146" t="s">
        <v>121</v>
      </c>
      <c r="H8" s="146"/>
      <c r="I8" s="146"/>
    </row>
    <row r="9" spans="1:9" ht="15">
      <c r="A9" s="77" t="s">
        <v>66</v>
      </c>
      <c r="B9" s="71" t="s">
        <v>114</v>
      </c>
      <c r="C9" s="144"/>
      <c r="D9" s="144"/>
      <c r="E9" s="144"/>
      <c r="F9" s="144"/>
      <c r="G9" s="144" t="s">
        <v>121</v>
      </c>
      <c r="H9" s="144" t="s">
        <v>121</v>
      </c>
      <c r="I9" s="144"/>
    </row>
    <row r="10" spans="1:9" ht="15">
      <c r="A10" s="77" t="s">
        <v>58</v>
      </c>
      <c r="B10" s="71" t="s">
        <v>10</v>
      </c>
      <c r="C10" s="144"/>
      <c r="D10" s="144"/>
      <c r="E10" s="146"/>
      <c r="F10" s="144"/>
      <c r="G10" s="144"/>
      <c r="H10" s="144"/>
      <c r="I10" s="144"/>
    </row>
    <row r="11" spans="1:9" s="141" customFormat="1" ht="15">
      <c r="A11" s="138" t="s">
        <v>55</v>
      </c>
      <c r="B11" s="139" t="s">
        <v>5</v>
      </c>
      <c r="C11" s="140"/>
      <c r="D11" s="144"/>
      <c r="E11" s="147"/>
      <c r="F11" s="140"/>
      <c r="G11" s="140"/>
      <c r="H11" s="140"/>
      <c r="I11" s="140"/>
    </row>
    <row r="12" spans="1:9" ht="15.75">
      <c r="A12" s="94">
        <v>3</v>
      </c>
      <c r="B12" s="95" t="s">
        <v>60</v>
      </c>
      <c r="C12" s="142" t="s">
        <v>121</v>
      </c>
      <c r="D12" s="142"/>
      <c r="E12" s="142"/>
      <c r="F12" s="142"/>
      <c r="G12" s="142" t="s">
        <v>121</v>
      </c>
      <c r="H12" s="142" t="s">
        <v>121</v>
      </c>
      <c r="I12" s="142" t="s">
        <v>121</v>
      </c>
    </row>
    <row r="13" spans="1:11" ht="15">
      <c r="A13" s="77" t="s">
        <v>68</v>
      </c>
      <c r="B13" s="71" t="s">
        <v>69</v>
      </c>
      <c r="C13" s="144"/>
      <c r="D13" s="144"/>
      <c r="E13" s="144"/>
      <c r="F13" s="144"/>
      <c r="G13" s="144"/>
      <c r="H13" s="144"/>
      <c r="I13" s="144"/>
      <c r="K13" s="96"/>
    </row>
    <row r="14" spans="1:11" ht="15">
      <c r="A14" s="77" t="s">
        <v>55</v>
      </c>
      <c r="B14" s="71" t="s">
        <v>70</v>
      </c>
      <c r="C14" s="144" t="s">
        <v>121</v>
      </c>
      <c r="D14" s="144"/>
      <c r="E14" s="144"/>
      <c r="F14" s="148"/>
      <c r="G14" s="144"/>
      <c r="H14" s="144" t="s">
        <v>121</v>
      </c>
      <c r="I14" s="144" t="s">
        <v>121</v>
      </c>
      <c r="K14" s="96"/>
    </row>
    <row r="15" spans="1:11" ht="15">
      <c r="A15" s="77" t="s">
        <v>55</v>
      </c>
      <c r="B15" s="71" t="s">
        <v>71</v>
      </c>
      <c r="C15" s="144"/>
      <c r="D15" s="144"/>
      <c r="E15" s="144"/>
      <c r="F15" s="144"/>
      <c r="G15" s="144"/>
      <c r="H15" s="144"/>
      <c r="I15" s="144"/>
      <c r="K15" s="96"/>
    </row>
    <row r="16" spans="1:9" ht="15">
      <c r="A16" s="77" t="s">
        <v>55</v>
      </c>
      <c r="B16" s="71" t="s">
        <v>72</v>
      </c>
      <c r="C16" s="144"/>
      <c r="D16" s="144"/>
      <c r="E16" s="144"/>
      <c r="F16" s="144"/>
      <c r="G16" s="144"/>
      <c r="H16" s="144"/>
      <c r="I16" s="144"/>
    </row>
    <row r="17" spans="1:9" s="141" customFormat="1" ht="15">
      <c r="A17" s="138" t="s">
        <v>73</v>
      </c>
      <c r="B17" s="139" t="s">
        <v>74</v>
      </c>
      <c r="C17" s="140"/>
      <c r="D17" s="140"/>
      <c r="E17" s="140"/>
      <c r="F17" s="140"/>
      <c r="G17" s="140"/>
      <c r="H17" s="140"/>
      <c r="I17" s="140"/>
    </row>
    <row r="18" spans="1:9" s="141" customFormat="1" ht="15">
      <c r="A18" s="138" t="s">
        <v>55</v>
      </c>
      <c r="B18" s="139" t="s">
        <v>70</v>
      </c>
      <c r="C18" s="152"/>
      <c r="D18" s="151"/>
      <c r="E18" s="140"/>
      <c r="F18" s="140"/>
      <c r="G18" s="140"/>
      <c r="H18" s="140"/>
      <c r="I18" s="140"/>
    </row>
    <row r="19" spans="1:9" s="141" customFormat="1" ht="15">
      <c r="A19" s="138" t="s">
        <v>55</v>
      </c>
      <c r="B19" s="139" t="s">
        <v>71</v>
      </c>
      <c r="C19" s="151"/>
      <c r="D19" s="151"/>
      <c r="E19" s="140"/>
      <c r="F19" s="140"/>
      <c r="G19" s="140"/>
      <c r="H19" s="140"/>
      <c r="I19" s="140"/>
    </row>
    <row r="20" spans="1:9" s="141" customFormat="1" ht="15">
      <c r="A20" s="138" t="s">
        <v>55</v>
      </c>
      <c r="B20" s="139" t="s">
        <v>72</v>
      </c>
      <c r="C20" s="151"/>
      <c r="D20" s="151"/>
      <c r="E20" s="140"/>
      <c r="F20" s="140"/>
      <c r="G20" s="140"/>
      <c r="H20" s="140"/>
      <c r="I20" s="140"/>
    </row>
    <row r="21" spans="1:9" ht="15.75">
      <c r="A21" s="94">
        <v>4</v>
      </c>
      <c r="B21" s="95" t="s">
        <v>61</v>
      </c>
      <c r="C21" s="149"/>
      <c r="D21" s="149"/>
      <c r="E21" s="149"/>
      <c r="F21" s="149"/>
      <c r="G21" s="149"/>
      <c r="H21" s="149"/>
      <c r="I21" s="149"/>
    </row>
    <row r="22" spans="1:9" ht="15.75">
      <c r="A22" s="94">
        <v>5</v>
      </c>
      <c r="B22" s="95" t="s">
        <v>62</v>
      </c>
      <c r="C22" s="149">
        <f>SUM(D22:I22)</f>
        <v>1063.6</v>
      </c>
      <c r="D22" s="150">
        <v>490</v>
      </c>
      <c r="E22" s="150"/>
      <c r="F22" s="150"/>
      <c r="G22" s="150"/>
      <c r="H22" s="150">
        <v>435</v>
      </c>
      <c r="I22" s="150">
        <v>138.6</v>
      </c>
    </row>
  </sheetData>
  <sheetProtection/>
  <mergeCells count="6">
    <mergeCell ref="A1:I1"/>
    <mergeCell ref="A2:I2"/>
    <mergeCell ref="A3:A4"/>
    <mergeCell ref="B3:B4"/>
    <mergeCell ref="C3:C4"/>
    <mergeCell ref="D3:I3"/>
  </mergeCells>
  <printOptions/>
  <pageMargins left="0.7" right="0.44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90" workbookViewId="0" topLeftCell="A1">
      <selection activeCell="H12" sqref="H12"/>
    </sheetView>
  </sheetViews>
  <sheetFormatPr defaultColWidth="9.00390625" defaultRowHeight="15.75"/>
  <cols>
    <col min="1" max="1" width="6.25390625" style="0" customWidth="1"/>
    <col min="2" max="2" width="35.00390625" style="0" customWidth="1"/>
    <col min="11" max="11" width="11.875" style="0" customWidth="1"/>
  </cols>
  <sheetData>
    <row r="1" spans="1:11" ht="17.25">
      <c r="A1" s="101"/>
      <c r="B1" s="173" t="s">
        <v>88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74" t="s">
        <v>89</v>
      </c>
      <c r="B3" s="168" t="s">
        <v>90</v>
      </c>
      <c r="C3" s="168" t="s">
        <v>91</v>
      </c>
      <c r="D3" s="168" t="s">
        <v>92</v>
      </c>
      <c r="E3" s="168" t="s">
        <v>93</v>
      </c>
      <c r="F3" s="168" t="s">
        <v>94</v>
      </c>
      <c r="G3" s="168"/>
      <c r="H3" s="168"/>
      <c r="I3" s="168" t="s">
        <v>95</v>
      </c>
      <c r="J3" s="168" t="s">
        <v>96</v>
      </c>
      <c r="K3" s="168" t="s">
        <v>97</v>
      </c>
    </row>
    <row r="4" spans="1:11" ht="111.75" customHeight="1">
      <c r="A4" s="174"/>
      <c r="B4" s="168"/>
      <c r="C4" s="168"/>
      <c r="D4" s="168"/>
      <c r="E4" s="168"/>
      <c r="F4" s="100" t="s">
        <v>98</v>
      </c>
      <c r="G4" s="102" t="s">
        <v>99</v>
      </c>
      <c r="H4" s="102" t="s">
        <v>100</v>
      </c>
      <c r="I4" s="168"/>
      <c r="J4" s="168"/>
      <c r="K4" s="168"/>
    </row>
    <row r="5" spans="1:11" ht="19.5" customHeight="1">
      <c r="A5" s="103"/>
      <c r="B5" s="104" t="s">
        <v>101</v>
      </c>
      <c r="C5" s="105"/>
      <c r="D5" s="106"/>
      <c r="E5" s="105"/>
      <c r="F5" s="105"/>
      <c r="G5" s="105"/>
      <c r="H5" s="105"/>
      <c r="I5" s="102"/>
      <c r="J5" s="175" t="s">
        <v>139</v>
      </c>
      <c r="K5" s="176" t="s">
        <v>102</v>
      </c>
    </row>
    <row r="6" spans="1:11" ht="19.5" customHeight="1">
      <c r="A6" s="103"/>
      <c r="B6" s="104" t="s">
        <v>103</v>
      </c>
      <c r="C6" s="105" t="s">
        <v>131</v>
      </c>
      <c r="D6" s="156" t="e">
        <f>D12-923838</f>
        <v>#VALUE!</v>
      </c>
      <c r="E6" s="105" t="s">
        <v>134</v>
      </c>
      <c r="F6" s="105" t="s">
        <v>134</v>
      </c>
      <c r="G6" s="105" t="s">
        <v>140</v>
      </c>
      <c r="H6" s="105" t="s">
        <v>141</v>
      </c>
      <c r="I6" s="102"/>
      <c r="J6" s="175"/>
      <c r="K6" s="176"/>
    </row>
    <row r="7" spans="1:11" ht="19.5" customHeight="1">
      <c r="A7" s="103"/>
      <c r="B7" s="104" t="s">
        <v>104</v>
      </c>
      <c r="C7" t="s">
        <v>135</v>
      </c>
      <c r="D7" s="156"/>
      <c r="E7" s="105" t="s">
        <v>135</v>
      </c>
      <c r="F7" s="105" t="s">
        <v>135</v>
      </c>
      <c r="G7" s="105"/>
      <c r="H7" s="105" t="s">
        <v>141</v>
      </c>
      <c r="I7" s="102"/>
      <c r="J7" s="175"/>
      <c r="K7" s="176"/>
    </row>
    <row r="8" spans="1:11" ht="19.5" customHeight="1">
      <c r="A8" s="107"/>
      <c r="B8" s="108" t="s">
        <v>105</v>
      </c>
      <c r="C8" s="105" t="s">
        <v>132</v>
      </c>
      <c r="D8" s="157"/>
      <c r="E8" s="109" t="s">
        <v>135</v>
      </c>
      <c r="F8" s="105" t="s">
        <v>138</v>
      </c>
      <c r="G8" s="109"/>
      <c r="H8" s="109"/>
      <c r="I8" s="110"/>
      <c r="J8" s="175"/>
      <c r="K8" s="176"/>
    </row>
    <row r="9" spans="1:11" ht="19.5" customHeight="1">
      <c r="A9" s="107"/>
      <c r="B9" s="108" t="s">
        <v>106</v>
      </c>
      <c r="C9" s="109" t="s">
        <v>133</v>
      </c>
      <c r="D9" s="157"/>
      <c r="E9" s="109" t="s">
        <v>133</v>
      </c>
      <c r="F9" s="105" t="s">
        <v>133</v>
      </c>
      <c r="G9" s="109"/>
      <c r="H9" s="109"/>
      <c r="I9" s="110">
        <v>123.52</v>
      </c>
      <c r="J9" s="175"/>
      <c r="K9" s="176"/>
    </row>
    <row r="10" spans="1:11" ht="19.5" customHeight="1">
      <c r="A10" s="111"/>
      <c r="B10" s="112" t="s">
        <v>107</v>
      </c>
      <c r="C10" s="113"/>
      <c r="D10" s="154"/>
      <c r="E10" s="113"/>
      <c r="F10" s="113"/>
      <c r="G10" s="113"/>
      <c r="H10" s="113"/>
      <c r="I10" s="114"/>
      <c r="J10" s="175"/>
      <c r="K10" s="176"/>
    </row>
    <row r="11" spans="1:11" ht="19.5" customHeight="1">
      <c r="A11" s="111"/>
      <c r="B11" s="112" t="s">
        <v>108</v>
      </c>
      <c r="C11" s="113" t="s">
        <v>133</v>
      </c>
      <c r="D11" s="154"/>
      <c r="E11" s="113"/>
      <c r="F11" s="113"/>
      <c r="G11" s="113"/>
      <c r="H11" s="113"/>
      <c r="I11" s="114"/>
      <c r="J11" s="175"/>
      <c r="K11" s="176"/>
    </row>
    <row r="12" spans="1:11" ht="19.5" customHeight="1">
      <c r="A12" s="103"/>
      <c r="B12" s="104" t="s">
        <v>109</v>
      </c>
      <c r="C12" s="105" t="s">
        <v>137</v>
      </c>
      <c r="D12" s="155" t="s">
        <v>142</v>
      </c>
      <c r="E12" s="105" t="s">
        <v>137</v>
      </c>
      <c r="F12" s="105"/>
      <c r="G12" s="105" t="s">
        <v>140</v>
      </c>
      <c r="H12" s="105" t="s">
        <v>141</v>
      </c>
      <c r="I12" s="102"/>
      <c r="J12" s="175"/>
      <c r="K12" s="176"/>
    </row>
    <row r="15" ht="15">
      <c r="C15" s="153"/>
    </row>
    <row r="16" ht="15">
      <c r="D16" s="153"/>
    </row>
  </sheetData>
  <sheetProtection/>
  <mergeCells count="12">
    <mergeCell ref="J5:J12"/>
    <mergeCell ref="K5:K12"/>
    <mergeCell ref="B1:K1"/>
    <mergeCell ref="A3:A4"/>
    <mergeCell ref="B3:B4"/>
    <mergeCell ref="C3:C4"/>
    <mergeCell ref="D3:D4"/>
    <mergeCell ref="E3:E4"/>
    <mergeCell ref="F3:H3"/>
    <mergeCell ref="I3:I4"/>
    <mergeCell ref="J3:J4"/>
    <mergeCell ref="K3:K4"/>
  </mergeCells>
  <printOptions/>
  <pageMargins left="0.7" right="0.42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2"/>
  <sheetViews>
    <sheetView tabSelected="1" view="pageLayout" workbookViewId="0" topLeftCell="A10">
      <selection activeCell="J9" sqref="J9"/>
    </sheetView>
  </sheetViews>
  <sheetFormatPr defaultColWidth="9.00390625" defaultRowHeight="15.75"/>
  <cols>
    <col min="1" max="1" width="4.25390625" style="3" customWidth="1"/>
    <col min="2" max="2" width="25.00390625" style="3" customWidth="1"/>
    <col min="3" max="3" width="9.00390625" style="3" customWidth="1"/>
    <col min="4" max="4" width="8.375" style="3" customWidth="1"/>
    <col min="5" max="5" width="7.625" style="3" customWidth="1"/>
    <col min="6" max="6" width="7.125" style="3" customWidth="1"/>
    <col min="7" max="7" width="6.125" style="3" customWidth="1"/>
    <col min="8" max="8" width="8.50390625" style="3" customWidth="1"/>
    <col min="9" max="9" width="6.125" style="3" customWidth="1"/>
    <col min="10" max="10" width="8.75390625" style="3" customWidth="1"/>
    <col min="11" max="11" width="7.375" style="3" customWidth="1"/>
    <col min="12" max="12" width="7.00390625" style="3" customWidth="1"/>
    <col min="13" max="13" width="7.75390625" style="3" customWidth="1"/>
    <col min="14" max="14" width="12.625" style="3" customWidth="1"/>
    <col min="15" max="55" width="9.00390625" style="39" customWidth="1"/>
    <col min="56" max="16384" width="9.00390625" style="3" customWidth="1"/>
  </cols>
  <sheetData>
    <row r="1" spans="1:54" s="39" customFormat="1" ht="18.75" customHeight="1">
      <c r="A1" s="166" t="s">
        <v>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AL1" s="3"/>
      <c r="AM1" s="3"/>
      <c r="AN1" s="3"/>
      <c r="AO1" s="52"/>
      <c r="AP1" s="52"/>
      <c r="AU1" s="52"/>
      <c r="AV1" s="52"/>
      <c r="BA1" s="52"/>
      <c r="BB1" s="52"/>
    </row>
    <row r="2" spans="1:55" s="50" customFormat="1" ht="16.5">
      <c r="A2" s="39"/>
      <c r="B2" s="39"/>
      <c r="C2" s="191"/>
      <c r="D2" s="191"/>
      <c r="E2" s="39"/>
      <c r="F2" s="39"/>
      <c r="G2" s="39"/>
      <c r="H2" s="39"/>
      <c r="I2" s="191"/>
      <c r="J2" s="191"/>
      <c r="K2" s="39"/>
      <c r="L2" s="39"/>
      <c r="M2" s="39"/>
      <c r="N2" s="39"/>
      <c r="O2" s="191"/>
      <c r="P2" s="191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"/>
      <c r="AN2" s="51"/>
      <c r="AW2" s="51"/>
      <c r="BB2" s="48"/>
      <c r="BC2" s="49"/>
    </row>
    <row r="3" spans="1:55" s="5" customFormat="1" ht="19.5" customHeight="1">
      <c r="A3" s="186" t="s">
        <v>0</v>
      </c>
      <c r="B3" s="187" t="s">
        <v>77</v>
      </c>
      <c r="C3" s="186" t="s">
        <v>78</v>
      </c>
      <c r="D3" s="186"/>
      <c r="E3" s="186"/>
      <c r="F3" s="186"/>
      <c r="G3" s="181"/>
      <c r="H3" s="190"/>
      <c r="I3" s="186"/>
      <c r="J3" s="186"/>
      <c r="K3" s="186"/>
      <c r="L3" s="186"/>
      <c r="M3" s="186"/>
      <c r="N3" s="181" t="s">
        <v>79</v>
      </c>
      <c r="O3" s="184"/>
      <c r="P3" s="18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</row>
    <row r="4" spans="1:55" s="5" customFormat="1" ht="51" customHeight="1">
      <c r="A4" s="186"/>
      <c r="B4" s="188"/>
      <c r="C4" s="181" t="s">
        <v>80</v>
      </c>
      <c r="D4" s="181" t="s">
        <v>81</v>
      </c>
      <c r="E4" s="181" t="s">
        <v>82</v>
      </c>
      <c r="F4" s="181" t="s">
        <v>83</v>
      </c>
      <c r="G4" s="181"/>
      <c r="H4" s="181" t="s">
        <v>84</v>
      </c>
      <c r="I4" s="181"/>
      <c r="J4" s="179" t="s">
        <v>85</v>
      </c>
      <c r="K4" s="180"/>
      <c r="L4" s="181" t="s">
        <v>86</v>
      </c>
      <c r="M4" s="181"/>
      <c r="N4" s="181"/>
      <c r="O4" s="43"/>
      <c r="P4" s="4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</row>
    <row r="5" spans="1:55" s="5" customFormat="1" ht="78.75" customHeight="1">
      <c r="A5" s="186"/>
      <c r="B5" s="189"/>
      <c r="C5" s="181"/>
      <c r="D5" s="182"/>
      <c r="E5" s="182"/>
      <c r="F5" s="29" t="s">
        <v>81</v>
      </c>
      <c r="G5" s="29" t="s">
        <v>82</v>
      </c>
      <c r="H5" s="29" t="s">
        <v>81</v>
      </c>
      <c r="I5" s="29" t="s">
        <v>82</v>
      </c>
      <c r="J5" s="29" t="s">
        <v>81</v>
      </c>
      <c r="K5" s="29" t="s">
        <v>82</v>
      </c>
      <c r="L5" s="29" t="s">
        <v>81</v>
      </c>
      <c r="M5" s="29" t="s">
        <v>82</v>
      </c>
      <c r="N5" s="181"/>
      <c r="O5" s="184"/>
      <c r="P5" s="184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</row>
    <row r="6" spans="1:55" s="37" customFormat="1" ht="117">
      <c r="A6" s="31">
        <v>1</v>
      </c>
      <c r="B6" s="40" t="s">
        <v>143</v>
      </c>
      <c r="C6" s="31" t="s">
        <v>136</v>
      </c>
      <c r="D6" s="31" t="s">
        <v>136</v>
      </c>
      <c r="E6" s="31"/>
      <c r="F6" s="31"/>
      <c r="G6" s="31"/>
      <c r="H6" s="31"/>
      <c r="I6" s="31"/>
      <c r="J6" s="46" t="s">
        <v>136</v>
      </c>
      <c r="K6" s="31"/>
      <c r="L6" s="31"/>
      <c r="M6" s="31"/>
      <c r="N6" s="30" t="s">
        <v>144</v>
      </c>
      <c r="O6" s="183"/>
      <c r="P6" s="18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s="55" customFormat="1" ht="16.5">
      <c r="A7" s="31">
        <v>2</v>
      </c>
      <c r="B7" s="6"/>
      <c r="C7" s="31"/>
      <c r="D7" s="31"/>
      <c r="E7" s="31"/>
      <c r="F7" s="31"/>
      <c r="G7" s="31"/>
      <c r="H7" s="31"/>
      <c r="I7" s="31"/>
      <c r="J7" s="31"/>
      <c r="K7" s="31"/>
      <c r="L7" s="31"/>
      <c r="M7" s="42"/>
      <c r="N7" s="30"/>
      <c r="O7" s="185"/>
      <c r="P7" s="185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</row>
    <row r="8" spans="1:55" s="55" customFormat="1" ht="16.5">
      <c r="A8" s="31">
        <v>3</v>
      </c>
      <c r="B8" s="44"/>
      <c r="C8" s="46"/>
      <c r="D8" s="46"/>
      <c r="E8" s="31"/>
      <c r="F8" s="31"/>
      <c r="G8" s="31"/>
      <c r="H8" s="31"/>
      <c r="I8" s="31"/>
      <c r="J8" s="31"/>
      <c r="K8" s="31"/>
      <c r="L8" s="31"/>
      <c r="M8" s="42"/>
      <c r="N8" s="30"/>
      <c r="O8" s="45"/>
      <c r="P8" s="45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</row>
    <row r="9" spans="1:55" s="37" customFormat="1" ht="16.5">
      <c r="A9" s="177" t="s">
        <v>1</v>
      </c>
      <c r="B9" s="178"/>
      <c r="C9" s="58" t="s">
        <v>136</v>
      </c>
      <c r="D9" s="58" t="s">
        <v>136</v>
      </c>
      <c r="E9" s="58">
        <f>SUM(E6:E8)</f>
        <v>0</v>
      </c>
      <c r="F9" s="58"/>
      <c r="G9" s="58"/>
      <c r="H9" s="58">
        <f>SUM(H6:H8)</f>
        <v>0</v>
      </c>
      <c r="I9" s="58"/>
      <c r="J9" s="58" t="s">
        <v>136</v>
      </c>
      <c r="K9" s="58">
        <f>SUM(K6:K8)</f>
        <v>0</v>
      </c>
      <c r="L9" s="47"/>
      <c r="M9" s="47"/>
      <c r="N9" s="2"/>
      <c r="O9" s="57"/>
      <c r="P9" s="41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ht="16.5">
      <c r="O10" s="56"/>
    </row>
    <row r="11" ht="16.5">
      <c r="O11" s="56"/>
    </row>
    <row r="12" spans="3:15" ht="16.5">
      <c r="C12" s="137"/>
      <c r="O12" s="56"/>
    </row>
  </sheetData>
  <sheetProtection/>
  <mergeCells count="20">
    <mergeCell ref="O2:P2"/>
    <mergeCell ref="I2:J2"/>
    <mergeCell ref="F4:G4"/>
    <mergeCell ref="L4:M4"/>
    <mergeCell ref="O6:P6"/>
    <mergeCell ref="O5:P5"/>
    <mergeCell ref="O7:P7"/>
    <mergeCell ref="O3:P3"/>
    <mergeCell ref="H4:I4"/>
    <mergeCell ref="A1:N1"/>
    <mergeCell ref="A3:A5"/>
    <mergeCell ref="B3:B5"/>
    <mergeCell ref="C3:M3"/>
    <mergeCell ref="C2:D2"/>
    <mergeCell ref="A9:B9"/>
    <mergeCell ref="J4:K4"/>
    <mergeCell ref="D4:D5"/>
    <mergeCell ref="E4:E5"/>
    <mergeCell ref="N3:N5"/>
    <mergeCell ref="C4:C5"/>
  </mergeCells>
  <printOptions/>
  <pageMargins left="0.7" right="0.4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truongthevuong</cp:lastModifiedBy>
  <cp:lastPrinted>2022-04-08T03:27:00Z</cp:lastPrinted>
  <dcterms:created xsi:type="dcterms:W3CDTF">2022-03-17T04:00:27Z</dcterms:created>
  <dcterms:modified xsi:type="dcterms:W3CDTF">2022-04-29T06:50:03Z</dcterms:modified>
  <cp:category/>
  <cp:version/>
  <cp:contentType/>
  <cp:contentStatus/>
</cp:coreProperties>
</file>